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B1777E2D-7A5F-4EC5-89D6-1184CD39D7CA}" xr6:coauthVersionLast="47" xr6:coauthVersionMax="47" xr10:uidLastSave="{00000000-0000-0000-0000-000000000000}"/>
  <bookViews>
    <workbookView xWindow="-120" yWindow="-120" windowWidth="19620" windowHeight="11760" xr2:uid="{00000000-000D-0000-FFFF-FFFF00000000}"/>
  </bookViews>
  <sheets>
    <sheet name="Cow Numbers 2022" sheetId="6" r:id="rId1"/>
    <sheet name="Cow Numbers 2021" sheetId="5" r:id="rId2"/>
    <sheet name="Cow numbers 2020)" sheetId="4" r:id="rId3"/>
    <sheet name="Cow numbers 19-" sheetId="2" r:id="rId4"/>
    <sheet name="Cows 17-18" sheetId="1" r:id="rId5"/>
  </sheets>
  <definedNames>
    <definedName name="_xlnm._FilterDatabase" localSheetId="4" hidden="1">'Cows 17-18'!$A$2:$B$60</definedName>
    <definedName name="_xlnm.Print_Area" localSheetId="4">'Cows 17-18'!$A$1:$U$60</definedName>
    <definedName name="_xlnm.Print_Titles" localSheetId="4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M59" i="6" s="1"/>
  <c r="L30" i="6"/>
  <c r="L59" i="6" s="1"/>
  <c r="K30" i="6"/>
  <c r="K59" i="6" s="1"/>
  <c r="J30" i="6"/>
  <c r="J59" i="6" s="1"/>
  <c r="I30" i="6"/>
  <c r="H30" i="6"/>
  <c r="G30" i="6"/>
  <c r="F30" i="6"/>
  <c r="F59" i="6" s="1"/>
  <c r="E30" i="6"/>
  <c r="E59" i="6" s="1"/>
  <c r="D30" i="6"/>
  <c r="D59" i="6" s="1"/>
  <c r="C30" i="6"/>
  <c r="K58" i="5"/>
  <c r="J58" i="5"/>
  <c r="E58" i="5"/>
  <c r="E30" i="5"/>
  <c r="C30" i="5"/>
  <c r="N58" i="5"/>
  <c r="M58" i="5"/>
  <c r="L58" i="5"/>
  <c r="I58" i="5"/>
  <c r="H58" i="5"/>
  <c r="G58" i="5"/>
  <c r="F58" i="5"/>
  <c r="D58" i="5"/>
  <c r="C58" i="5"/>
  <c r="C59" i="5" s="1"/>
  <c r="N30" i="5"/>
  <c r="N59" i="5" s="1"/>
  <c r="M30" i="5"/>
  <c r="L30" i="5"/>
  <c r="K30" i="5"/>
  <c r="J30" i="5"/>
  <c r="I30" i="5"/>
  <c r="H30" i="5"/>
  <c r="G30" i="5"/>
  <c r="F30" i="5"/>
  <c r="E59" i="5"/>
  <c r="D30" i="5"/>
  <c r="D59" i="5" s="1"/>
  <c r="N30" i="4"/>
  <c r="M30" i="4"/>
  <c r="N58" i="4"/>
  <c r="M58" i="4"/>
  <c r="L58" i="4"/>
  <c r="L30" i="4"/>
  <c r="K58" i="4"/>
  <c r="K30" i="4"/>
  <c r="I59" i="5" l="1"/>
  <c r="G59" i="6"/>
  <c r="H59" i="6"/>
  <c r="I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<sst xmlns="http://schemas.openxmlformats.org/spreadsheetml/2006/main" count="621" uniqueCount="43">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</sst>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0" fillId="7" borderId="4" xfId="0" applyFont="1" applyFill="1" applyBorder="1" applyAlignment="1">
      <alignment horizontal="center" wrapText="1"/>
    </xf>
    <xf numFmtId="0" fontId="0" fillId="7" borderId="1" xfId="0" applyFont="1" applyFill="1" applyBorder="1" applyAlignment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ont="1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15" fontId="0" fillId="6" borderId="1" xfId="0" applyNumberFormat="1" applyFill="1" applyBorder="1" applyAlignment="1"/>
    <xf numFmtId="0" fontId="2" fillId="6" borderId="1" xfId="0" applyFont="1" applyFill="1" applyBorder="1" applyAlignment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164" fontId="2" fillId="8" borderId="0" xfId="0" applyNumberFormat="1" applyFont="1" applyFill="1" applyAlignment="1"/>
    <xf numFmtId="0" fontId="0" fillId="0" borderId="0" xfId="0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0" fillId="6" borderId="1" xfId="0" applyFill="1" applyBorder="1" applyAlignment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60"/>
  <sheetViews>
    <sheetView tabSelected="1" workbookViewId="0">
      <selection activeCell="E6" sqref="E6"/>
    </sheetView>
  </sheetViews>
  <sheetFormatPr defaultRowHeight="15.75" x14ac:dyDescent="0.3"/>
  <cols>
    <col min="3" max="3" width="11.6640625" style="93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94" customWidth="1"/>
    <col min="10" max="10" width="11" customWidth="1"/>
    <col min="11" max="11" width="11.6640625" customWidth="1"/>
    <col min="12" max="12" width="12.109375" style="93" customWidth="1"/>
    <col min="13" max="13" width="11.109375" customWidth="1"/>
  </cols>
  <sheetData>
    <row r="1" spans="1:14" ht="16.5" thickBot="1" x14ac:dyDescent="0.35">
      <c r="A1" s="100" t="s">
        <v>34</v>
      </c>
      <c r="B1" s="100"/>
      <c r="C1" s="100"/>
      <c r="D1" s="100"/>
      <c r="E1" s="100"/>
      <c r="F1">
        <v>2021</v>
      </c>
      <c r="N1" s="61"/>
    </row>
    <row r="2" spans="1:14" x14ac:dyDescent="0.3">
      <c r="A2" s="12"/>
      <c r="B2" s="13"/>
      <c r="C2" s="86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86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7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99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/>
      <c r="F4" s="31"/>
      <c r="G4" s="31"/>
      <c r="H4" s="31"/>
      <c r="I4" s="31"/>
      <c r="J4" s="31"/>
      <c r="K4" s="31"/>
      <c r="L4" s="90"/>
      <c r="M4" s="31"/>
      <c r="N4" s="31"/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/>
      <c r="F5" s="31"/>
      <c r="G5" s="31"/>
      <c r="H5" s="31"/>
      <c r="I5" s="31"/>
      <c r="J5" s="31"/>
      <c r="K5" s="31"/>
      <c r="L5" s="90"/>
      <c r="M5" s="31"/>
      <c r="N5" s="31"/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/>
      <c r="F6" s="31"/>
      <c r="G6" s="31"/>
      <c r="H6" s="31"/>
      <c r="I6" s="31"/>
      <c r="J6" s="31"/>
      <c r="K6" s="31"/>
      <c r="L6" s="90"/>
      <c r="M6" s="31"/>
      <c r="N6" s="31"/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/>
      <c r="F7" s="31"/>
      <c r="G7" s="31"/>
      <c r="H7" s="31"/>
      <c r="I7" s="31"/>
      <c r="J7" s="31"/>
      <c r="K7" s="31"/>
      <c r="L7" s="90"/>
      <c r="M7" s="31"/>
      <c r="N7" s="31"/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/>
      <c r="F8" s="31"/>
      <c r="G8" s="31"/>
      <c r="H8" s="31"/>
      <c r="I8" s="31"/>
      <c r="J8" s="31"/>
      <c r="K8" s="31"/>
      <c r="L8" s="90"/>
      <c r="M8" s="31"/>
      <c r="N8" s="31"/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/>
      <c r="F9" s="31"/>
      <c r="G9" s="31"/>
      <c r="H9" s="31"/>
      <c r="I9" s="31"/>
      <c r="J9" s="31"/>
      <c r="K9" s="31"/>
      <c r="L9" s="90"/>
      <c r="M9" s="31"/>
      <c r="N9" s="31"/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/>
      <c r="F10" s="31"/>
      <c r="G10" s="31"/>
      <c r="H10" s="31"/>
      <c r="I10" s="31"/>
      <c r="J10" s="31"/>
      <c r="K10" s="31"/>
      <c r="L10" s="90"/>
      <c r="M10" s="31"/>
      <c r="N10" s="31"/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/>
      <c r="F11" s="31"/>
      <c r="G11" s="31"/>
      <c r="H11" s="31"/>
      <c r="I11" s="31"/>
      <c r="J11" s="31"/>
      <c r="K11" s="31"/>
      <c r="L11" s="90"/>
      <c r="M11" s="31"/>
      <c r="N11" s="31"/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/>
      <c r="F12" s="31"/>
      <c r="G12" s="31"/>
      <c r="H12" s="31"/>
      <c r="I12" s="31"/>
      <c r="J12" s="31"/>
      <c r="K12" s="31"/>
      <c r="L12" s="90"/>
      <c r="M12" s="31"/>
      <c r="N12" s="31"/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/>
      <c r="F13" s="31"/>
      <c r="G13" s="31"/>
      <c r="H13" s="31"/>
      <c r="I13" s="31"/>
      <c r="J13" s="31"/>
      <c r="K13" s="31"/>
      <c r="L13" s="90"/>
      <c r="M13" s="31"/>
      <c r="N13" s="31"/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/>
      <c r="F14" s="31"/>
      <c r="G14" s="31"/>
      <c r="H14" s="31"/>
      <c r="I14" s="31"/>
      <c r="J14" s="31"/>
      <c r="K14" s="31"/>
      <c r="L14" s="90"/>
      <c r="M14" s="31"/>
      <c r="N14" s="31"/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/>
      <c r="F15" s="31"/>
      <c r="G15" s="31"/>
      <c r="H15" s="31"/>
      <c r="I15" s="31"/>
      <c r="J15" s="31"/>
      <c r="K15" s="31"/>
      <c r="L15" s="90"/>
      <c r="M15" s="31"/>
      <c r="N15" s="31"/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/>
      <c r="F16" s="31"/>
      <c r="G16" s="31"/>
      <c r="H16" s="31"/>
      <c r="I16" s="31"/>
      <c r="J16" s="31"/>
      <c r="K16" s="31"/>
      <c r="L16" s="90"/>
      <c r="M16" s="31"/>
      <c r="N16" s="31"/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/>
      <c r="F17" s="31"/>
      <c r="G17" s="31"/>
      <c r="H17" s="31"/>
      <c r="I17" s="31"/>
      <c r="J17" s="31"/>
      <c r="K17" s="31"/>
      <c r="L17" s="90"/>
      <c r="M17" s="31"/>
      <c r="N17" s="31"/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/>
      <c r="F18" s="31"/>
      <c r="G18" s="31"/>
      <c r="H18" s="31"/>
      <c r="I18" s="31"/>
      <c r="J18" s="31"/>
      <c r="K18" s="31"/>
      <c r="L18" s="90"/>
      <c r="M18" s="31"/>
      <c r="N18" s="31"/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/>
      <c r="F19" s="31"/>
      <c r="G19" s="31"/>
      <c r="H19" s="31"/>
      <c r="I19" s="31"/>
      <c r="J19" s="31"/>
      <c r="K19" s="31"/>
      <c r="L19" s="90"/>
      <c r="M19" s="31"/>
      <c r="N19" s="31"/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/>
      <c r="F20" s="31"/>
      <c r="G20" s="31"/>
      <c r="H20" s="31"/>
      <c r="I20" s="31"/>
      <c r="J20" s="31"/>
      <c r="K20" s="31"/>
      <c r="L20" s="90"/>
      <c r="M20" s="31"/>
      <c r="N20" s="31"/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/>
      <c r="F21" s="31"/>
      <c r="G21" s="31"/>
      <c r="H21" s="31"/>
      <c r="I21" s="31"/>
      <c r="J21" s="31"/>
      <c r="K21" s="31"/>
      <c r="L21" s="90"/>
      <c r="M21" s="31"/>
      <c r="N21" s="31"/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/>
      <c r="F22" s="31"/>
      <c r="G22" s="31"/>
      <c r="H22" s="31"/>
      <c r="I22" s="31"/>
      <c r="J22" s="31"/>
      <c r="K22" s="31"/>
      <c r="L22" s="90"/>
      <c r="M22" s="31"/>
      <c r="N22" s="31"/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/>
      <c r="F23" s="31"/>
      <c r="G23" s="31"/>
      <c r="H23" s="31"/>
      <c r="I23" s="31"/>
      <c r="J23" s="31"/>
      <c r="K23" s="31"/>
      <c r="L23" s="90"/>
      <c r="M23" s="31"/>
      <c r="N23" s="31"/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/>
      <c r="F24" s="31"/>
      <c r="G24" s="31"/>
      <c r="H24" s="31"/>
      <c r="I24" s="31"/>
      <c r="J24" s="31"/>
      <c r="K24" s="31"/>
      <c r="L24" s="90"/>
      <c r="M24" s="31"/>
      <c r="N24" s="31"/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/>
      <c r="F25" s="31"/>
      <c r="G25" s="31"/>
      <c r="H25" s="31"/>
      <c r="I25" s="31"/>
      <c r="J25" s="31"/>
      <c r="K25" s="31"/>
      <c r="L25" s="90"/>
      <c r="M25" s="31"/>
      <c r="N25" s="31"/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/>
      <c r="F26" s="31"/>
      <c r="G26" s="31"/>
      <c r="H26" s="31"/>
      <c r="I26" s="31"/>
      <c r="J26" s="31"/>
      <c r="K26" s="31"/>
      <c r="L26" s="90"/>
      <c r="M26" s="31"/>
      <c r="N26" s="31"/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/>
      <c r="F27" s="31"/>
      <c r="G27" s="31"/>
      <c r="H27" s="31"/>
      <c r="I27" s="31"/>
      <c r="J27" s="31"/>
      <c r="K27" s="31"/>
      <c r="L27" s="90"/>
      <c r="M27" s="31"/>
      <c r="N27" s="31"/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/>
      <c r="F28" s="31"/>
      <c r="G28" s="31"/>
      <c r="H28" s="31"/>
      <c r="I28" s="31"/>
      <c r="J28" s="31"/>
      <c r="K28" s="31"/>
      <c r="L28" s="90"/>
      <c r="M28" s="31"/>
      <c r="N28" s="31"/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/>
      <c r="F29" s="31"/>
      <c r="G29" s="31"/>
      <c r="H29" s="31"/>
      <c r="I29" s="31"/>
      <c r="J29" s="31"/>
      <c r="K29" s="31"/>
      <c r="L29" s="90"/>
      <c r="M29" s="31"/>
      <c r="N29" s="31"/>
    </row>
    <row r="30" spans="1:14" x14ac:dyDescent="0.3">
      <c r="A30" s="67" t="s">
        <v>31</v>
      </c>
      <c r="B30" s="5" t="s">
        <v>33</v>
      </c>
      <c r="C30" s="89">
        <f>SUM(C4:C29)</f>
        <v>834607</v>
      </c>
      <c r="D30" s="66">
        <f t="shared" ref="D30:I30" si="0">SUM(D4:D29)</f>
        <v>834156</v>
      </c>
      <c r="E30" s="66">
        <f t="shared" si="0"/>
        <v>0</v>
      </c>
      <c r="F30" s="74">
        <f t="shared" si="0"/>
        <v>0</v>
      </c>
      <c r="G30" s="66">
        <f t="shared" si="0"/>
        <v>0</v>
      </c>
      <c r="H30" s="95">
        <f t="shared" si="0"/>
        <v>0</v>
      </c>
      <c r="I30" s="66">
        <f t="shared" si="0"/>
        <v>0</v>
      </c>
      <c r="J30" s="97">
        <f>SUM(J4:J29)</f>
        <v>0</v>
      </c>
      <c r="K30" s="81">
        <f>SUM(K4:K29)</f>
        <v>0</v>
      </c>
      <c r="L30" s="89">
        <f>SUM(L4:L29)</f>
        <v>0</v>
      </c>
      <c r="M30" s="81">
        <f>SUM(M4:M29)</f>
        <v>0</v>
      </c>
      <c r="N30" s="81">
        <f>SUM(N4:N29)</f>
        <v>0</v>
      </c>
    </row>
    <row r="31" spans="1:14" x14ac:dyDescent="0.3">
      <c r="A31" s="67"/>
      <c r="B31" s="5"/>
      <c r="C31" s="89"/>
      <c r="D31" s="66"/>
      <c r="E31" s="66"/>
      <c r="F31" s="74"/>
      <c r="G31" s="66"/>
      <c r="H31" s="95"/>
      <c r="I31" s="81"/>
      <c r="J31" s="97"/>
      <c r="K31" s="83"/>
      <c r="L31" s="89"/>
      <c r="M31" s="81"/>
      <c r="N31" s="85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/>
      <c r="F32" s="31"/>
      <c r="G32" s="31"/>
      <c r="H32" s="31"/>
      <c r="I32" s="31"/>
      <c r="J32" s="31"/>
      <c r="K32" s="31"/>
      <c r="L32" s="90"/>
      <c r="M32" s="31"/>
      <c r="N32" s="31"/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/>
      <c r="F33" s="31"/>
      <c r="G33" s="31"/>
      <c r="H33" s="31"/>
      <c r="I33" s="31"/>
      <c r="J33" s="31"/>
      <c r="K33" s="31"/>
      <c r="L33" s="90"/>
      <c r="M33" s="31"/>
      <c r="N33" s="31"/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/>
      <c r="F34" s="31"/>
      <c r="G34" s="31"/>
      <c r="H34" s="31"/>
      <c r="I34" s="31"/>
      <c r="J34" s="31"/>
      <c r="K34" s="31"/>
      <c r="L34" s="90"/>
      <c r="M34" s="31"/>
      <c r="N34" s="31"/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/>
      <c r="F35" s="31"/>
      <c r="G35" s="31"/>
      <c r="H35" s="31"/>
      <c r="I35" s="31"/>
      <c r="J35" s="31"/>
      <c r="K35" s="31"/>
      <c r="L35" s="90"/>
      <c r="M35" s="31"/>
      <c r="N35" s="31"/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/>
      <c r="F36" s="31"/>
      <c r="G36" s="31"/>
      <c r="H36" s="31"/>
      <c r="I36" s="31"/>
      <c r="J36" s="31"/>
      <c r="K36" s="31"/>
      <c r="L36" s="90"/>
      <c r="M36" s="31"/>
      <c r="N36" s="31"/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/>
      <c r="F37" s="31"/>
      <c r="G37" s="31"/>
      <c r="H37" s="31"/>
      <c r="I37" s="31"/>
      <c r="J37" s="31"/>
      <c r="K37" s="31"/>
      <c r="L37" s="90"/>
      <c r="M37" s="31"/>
      <c r="N37" s="31"/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/>
      <c r="F38" s="31"/>
      <c r="G38" s="31"/>
      <c r="H38" s="31"/>
      <c r="I38" s="31"/>
      <c r="J38" s="31"/>
      <c r="K38" s="31"/>
      <c r="L38" s="90"/>
      <c r="M38" s="31"/>
      <c r="N38" s="31"/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/>
      <c r="F39" s="31"/>
      <c r="G39" s="31"/>
      <c r="H39" s="31"/>
      <c r="I39" s="31"/>
      <c r="J39" s="31"/>
      <c r="K39" s="31"/>
      <c r="L39" s="90"/>
      <c r="M39" s="31"/>
      <c r="N39" s="31"/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/>
      <c r="F40" s="31"/>
      <c r="G40" s="31"/>
      <c r="H40" s="31"/>
      <c r="I40" s="31"/>
      <c r="J40" s="31"/>
      <c r="K40" s="31"/>
      <c r="L40" s="90"/>
      <c r="M40" s="31"/>
      <c r="N40" s="31"/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/>
      <c r="F41" s="31"/>
      <c r="G41" s="31"/>
      <c r="H41" s="31"/>
      <c r="I41" s="31"/>
      <c r="J41" s="31"/>
      <c r="K41" s="31"/>
      <c r="L41" s="90"/>
      <c r="M41" s="31"/>
      <c r="N41" s="31"/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/>
      <c r="F42" s="31"/>
      <c r="G42" s="31"/>
      <c r="H42" s="31"/>
      <c r="I42" s="31"/>
      <c r="J42" s="31"/>
      <c r="K42" s="31"/>
      <c r="L42" s="90"/>
      <c r="M42" s="31"/>
      <c r="N42" s="31"/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/>
      <c r="F43" s="31"/>
      <c r="G43" s="31"/>
      <c r="H43" s="31"/>
      <c r="I43" s="31"/>
      <c r="J43" s="31"/>
      <c r="K43" s="31"/>
      <c r="L43" s="90"/>
      <c r="M43" s="31"/>
      <c r="N43" s="31"/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/>
      <c r="F44" s="31"/>
      <c r="G44" s="31"/>
      <c r="H44" s="31"/>
      <c r="I44" s="31"/>
      <c r="J44" s="31"/>
      <c r="K44" s="31"/>
      <c r="L44" s="90"/>
      <c r="M44" s="31"/>
      <c r="N44" s="31"/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/>
      <c r="F45" s="31"/>
      <c r="G45" s="31"/>
      <c r="H45" s="31"/>
      <c r="I45" s="31"/>
      <c r="J45" s="31"/>
      <c r="K45" s="31"/>
      <c r="L45" s="90"/>
      <c r="M45" s="31"/>
      <c r="N45" s="31"/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/>
      <c r="F46" s="31"/>
      <c r="G46" s="31"/>
      <c r="H46" s="31"/>
      <c r="I46" s="31"/>
      <c r="J46" s="31"/>
      <c r="K46" s="31"/>
      <c r="L46" s="90"/>
      <c r="M46" s="31"/>
      <c r="N46" s="31"/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/>
      <c r="F47" s="31"/>
      <c r="G47" s="31"/>
      <c r="H47" s="31"/>
      <c r="I47" s="31"/>
      <c r="J47" s="31"/>
      <c r="K47" s="31"/>
      <c r="L47" s="90"/>
      <c r="M47" s="31"/>
      <c r="N47" s="31"/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/>
      <c r="F48" s="31"/>
      <c r="G48" s="31"/>
      <c r="H48" s="31"/>
      <c r="I48" s="31"/>
      <c r="J48" s="31"/>
      <c r="K48" s="31"/>
      <c r="L48" s="90"/>
      <c r="M48" s="31"/>
      <c r="N48" s="31"/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/>
      <c r="F49" s="31"/>
      <c r="G49" s="31"/>
      <c r="H49" s="31"/>
      <c r="I49" s="31"/>
      <c r="J49" s="31"/>
      <c r="K49" s="31"/>
      <c r="L49" s="90"/>
      <c r="M49" s="31"/>
      <c r="N49" s="31"/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/>
      <c r="F50" s="31"/>
      <c r="G50" s="31"/>
      <c r="H50" s="31"/>
      <c r="I50" s="31"/>
      <c r="J50" s="31"/>
      <c r="K50" s="31"/>
      <c r="L50" s="90"/>
      <c r="M50" s="31"/>
      <c r="N50" s="31"/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/>
      <c r="F51" s="31"/>
      <c r="G51" s="31"/>
      <c r="H51" s="31"/>
      <c r="I51" s="31"/>
      <c r="J51" s="31"/>
      <c r="K51" s="31"/>
      <c r="L51" s="90"/>
      <c r="M51" s="31"/>
      <c r="N51" s="31"/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/>
      <c r="F52" s="31"/>
      <c r="G52" s="31"/>
      <c r="H52" s="31"/>
      <c r="I52" s="31"/>
      <c r="J52" s="31"/>
      <c r="K52" s="31"/>
      <c r="L52" s="90"/>
      <c r="M52" s="31"/>
      <c r="N52" s="31"/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/>
      <c r="F53" s="31"/>
      <c r="G53" s="31"/>
      <c r="H53" s="31"/>
      <c r="I53" s="31"/>
      <c r="J53" s="31"/>
      <c r="K53" s="31"/>
      <c r="L53" s="90"/>
      <c r="M53" s="31"/>
      <c r="N53" s="31"/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/>
      <c r="F54" s="31"/>
      <c r="G54" s="31"/>
      <c r="H54" s="31"/>
      <c r="I54" s="31"/>
      <c r="J54" s="31"/>
      <c r="K54" s="31"/>
      <c r="L54" s="90"/>
      <c r="M54" s="31"/>
      <c r="N54" s="31"/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/>
      <c r="F55" s="31"/>
      <c r="G55" s="31"/>
      <c r="H55" s="31"/>
      <c r="I55" s="31"/>
      <c r="J55" s="31"/>
      <c r="K55" s="31"/>
      <c r="L55" s="90"/>
      <c r="M55" s="31"/>
      <c r="N55" s="31"/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/>
      <c r="F56" s="31"/>
      <c r="G56" s="31"/>
      <c r="H56" s="31"/>
      <c r="I56" s="31"/>
      <c r="J56" s="31"/>
      <c r="K56" s="31"/>
      <c r="L56" s="90"/>
      <c r="M56" s="31"/>
      <c r="N56" s="31"/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/>
      <c r="F57" s="31"/>
      <c r="G57" s="31"/>
      <c r="H57" s="31"/>
      <c r="I57" s="31"/>
      <c r="J57" s="31"/>
      <c r="K57" s="31"/>
      <c r="L57" s="90"/>
      <c r="M57" s="31"/>
      <c r="N57" s="31"/>
    </row>
    <row r="58" spans="1:14" x14ac:dyDescent="0.3">
      <c r="A58" s="70" t="s">
        <v>31</v>
      </c>
      <c r="B58" s="71" t="s">
        <v>32</v>
      </c>
      <c r="C58" s="91">
        <f>SUM(C32:C57)</f>
        <v>1516294</v>
      </c>
      <c r="D58" s="65">
        <f t="shared" ref="D58:N58" si="1">SUM(D32:D57)</f>
        <v>1549096</v>
      </c>
      <c r="E58" s="65">
        <f t="shared" si="1"/>
        <v>0</v>
      </c>
      <c r="F58" s="75">
        <f t="shared" si="1"/>
        <v>0</v>
      </c>
      <c r="G58" s="78">
        <f t="shared" si="1"/>
        <v>0</v>
      </c>
      <c r="H58" s="96">
        <f t="shared" si="1"/>
        <v>0</v>
      </c>
      <c r="I58" s="78">
        <f t="shared" si="1"/>
        <v>0</v>
      </c>
      <c r="J58" s="98">
        <f>SUM(J32:J57)</f>
        <v>0</v>
      </c>
      <c r="K58" s="78">
        <f t="shared" si="1"/>
        <v>0</v>
      </c>
      <c r="L58" s="91">
        <f t="shared" si="1"/>
        <v>0</v>
      </c>
      <c r="M58" s="78">
        <f t="shared" si="1"/>
        <v>0</v>
      </c>
      <c r="N58" s="78">
        <f t="shared" si="1"/>
        <v>0</v>
      </c>
    </row>
    <row r="59" spans="1:14" x14ac:dyDescent="0.3">
      <c r="A59" s="68" t="s">
        <v>42</v>
      </c>
      <c r="B59" s="68"/>
      <c r="C59" s="92">
        <f t="shared" ref="C59:J59" si="2">SUM(C30,C58)</f>
        <v>2350901</v>
      </c>
      <c r="D59" s="69">
        <f t="shared" si="2"/>
        <v>2383252</v>
      </c>
      <c r="E59" s="69">
        <f t="shared" si="2"/>
        <v>0</v>
      </c>
      <c r="F59" s="69">
        <f t="shared" si="2"/>
        <v>0</v>
      </c>
      <c r="G59" s="79">
        <f t="shared" si="2"/>
        <v>0</v>
      </c>
      <c r="H59" s="69">
        <f t="shared" si="2"/>
        <v>0</v>
      </c>
      <c r="I59" s="79">
        <f t="shared" si="2"/>
        <v>0</v>
      </c>
      <c r="J59" s="69">
        <f t="shared" si="2"/>
        <v>0</v>
      </c>
      <c r="K59" s="69">
        <f>(K30+K58)</f>
        <v>0</v>
      </c>
      <c r="L59" s="92">
        <f>(L30+L58)</f>
        <v>0</v>
      </c>
      <c r="M59" s="69">
        <f>(M30+M58)</f>
        <v>0</v>
      </c>
      <c r="N59" s="84">
        <f>(N30+N58)</f>
        <v>0</v>
      </c>
    </row>
    <row r="60" spans="1:14" x14ac:dyDescent="0.3">
      <c r="N60" s="6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style="93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94" customWidth="1"/>
    <col min="10" max="10" width="11" customWidth="1"/>
    <col min="11" max="11" width="11.6640625" customWidth="1"/>
    <col min="12" max="12" width="12.109375" style="93" customWidth="1"/>
    <col min="13" max="14" width="11.109375" customWidth="1"/>
  </cols>
  <sheetData>
    <row r="1" spans="1:14" ht="16.5" thickBot="1" x14ac:dyDescent="0.35">
      <c r="A1" s="100" t="s">
        <v>34</v>
      </c>
      <c r="B1" s="100"/>
      <c r="C1" s="100"/>
      <c r="D1" s="100"/>
      <c r="E1" s="100"/>
      <c r="F1">
        <v>2021</v>
      </c>
      <c r="N1" s="61"/>
    </row>
    <row r="2" spans="1:14" x14ac:dyDescent="0.3">
      <c r="A2" s="12"/>
      <c r="B2" s="13"/>
      <c r="C2" s="86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86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7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99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8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90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8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90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8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90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8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90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8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90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8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90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8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90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8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90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8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90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8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90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8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90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8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90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8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90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8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90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8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90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8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90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8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90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8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90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8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90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8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90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8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90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8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90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8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90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8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90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8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90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8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90">
        <v>17885</v>
      </c>
      <c r="M29" s="31">
        <v>17749</v>
      </c>
      <c r="N29" s="31">
        <v>17445</v>
      </c>
    </row>
    <row r="30" spans="1:14" x14ac:dyDescent="0.3">
      <c r="A30" s="67" t="s">
        <v>31</v>
      </c>
      <c r="B30" s="5" t="s">
        <v>33</v>
      </c>
      <c r="C30" s="89">
        <f>SUM(C4:C29)</f>
        <v>863143</v>
      </c>
      <c r="D30" s="66">
        <f t="shared" ref="D30:I30" si="0">SUM(D4:D29)</f>
        <v>859433</v>
      </c>
      <c r="E30" s="66">
        <f t="shared" si="0"/>
        <v>863004</v>
      </c>
      <c r="F30" s="74">
        <f t="shared" si="0"/>
        <v>872223</v>
      </c>
      <c r="G30" s="66">
        <f t="shared" si="0"/>
        <v>883037</v>
      </c>
      <c r="H30" s="95">
        <f t="shared" si="0"/>
        <v>887573</v>
      </c>
      <c r="I30" s="66">
        <f t="shared" si="0"/>
        <v>887647</v>
      </c>
      <c r="J30" s="97">
        <f>SUM(J4:J29)</f>
        <v>881879</v>
      </c>
      <c r="K30" s="81">
        <f>SUM(K4:K29)</f>
        <v>875331</v>
      </c>
      <c r="L30" s="89">
        <f>SUM(L4:L29)</f>
        <v>868396</v>
      </c>
      <c r="M30" s="81">
        <f>SUM(M4:M29)</f>
        <v>857838</v>
      </c>
      <c r="N30" s="81">
        <f>SUM(N4:N29)</f>
        <v>844000</v>
      </c>
    </row>
    <row r="31" spans="1:14" x14ac:dyDescent="0.3">
      <c r="A31" s="67"/>
      <c r="B31" s="5"/>
      <c r="C31" s="89"/>
      <c r="D31" s="66"/>
      <c r="E31" s="66"/>
      <c r="F31" s="74"/>
      <c r="G31" s="66"/>
      <c r="H31" s="95"/>
      <c r="I31" s="81"/>
      <c r="J31" s="97"/>
      <c r="K31" s="83"/>
      <c r="L31" s="89"/>
      <c r="M31" s="81"/>
      <c r="N31" s="85"/>
    </row>
    <row r="32" spans="1:14" x14ac:dyDescent="0.3">
      <c r="A32" s="16" t="s">
        <v>3</v>
      </c>
      <c r="B32" s="9" t="s">
        <v>30</v>
      </c>
      <c r="C32" s="90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90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90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90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90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90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90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90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90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90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90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90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90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90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90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90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90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90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90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90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90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90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90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90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90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90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90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90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90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90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90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90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90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90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90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90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90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90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90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90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90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90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90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90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90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90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90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90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90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90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90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90">
        <v>26778</v>
      </c>
      <c r="M57" s="31">
        <v>27126</v>
      </c>
      <c r="N57" s="31">
        <v>27268</v>
      </c>
    </row>
    <row r="58" spans="1:14" x14ac:dyDescent="0.3">
      <c r="A58" s="70" t="s">
        <v>31</v>
      </c>
      <c r="B58" s="71" t="s">
        <v>32</v>
      </c>
      <c r="C58" s="91">
        <f>SUM(C32:C57)</f>
        <v>1472869</v>
      </c>
      <c r="D58" s="65">
        <f t="shared" ref="D58:N58" si="1">SUM(D32:D57)</f>
        <v>1502719</v>
      </c>
      <c r="E58" s="65">
        <f t="shared" si="1"/>
        <v>1619548</v>
      </c>
      <c r="F58" s="75">
        <f t="shared" si="1"/>
        <v>1656872</v>
      </c>
      <c r="G58" s="78">
        <f t="shared" si="1"/>
        <v>1654771</v>
      </c>
      <c r="H58" s="96">
        <f t="shared" si="1"/>
        <v>1635383</v>
      </c>
      <c r="I58" s="78">
        <f t="shared" si="1"/>
        <v>1614966</v>
      </c>
      <c r="J58" s="98">
        <f>SUM(J32:J57)</f>
        <v>1595735</v>
      </c>
      <c r="K58" s="78">
        <f t="shared" si="1"/>
        <v>1578952</v>
      </c>
      <c r="L58" s="91">
        <f t="shared" si="1"/>
        <v>1565941</v>
      </c>
      <c r="M58" s="78">
        <f t="shared" si="1"/>
        <v>1553915</v>
      </c>
      <c r="N58" s="78">
        <f t="shared" si="1"/>
        <v>1534562</v>
      </c>
    </row>
    <row r="59" spans="1:14" x14ac:dyDescent="0.3">
      <c r="A59" s="68" t="s">
        <v>42</v>
      </c>
      <c r="B59" s="68"/>
      <c r="C59" s="92">
        <f t="shared" ref="C59:J59" si="2">SUM(C30,C58)</f>
        <v>2336012</v>
      </c>
      <c r="D59" s="69">
        <f t="shared" si="2"/>
        <v>2362152</v>
      </c>
      <c r="E59" s="69">
        <f t="shared" si="2"/>
        <v>2482552</v>
      </c>
      <c r="F59" s="69">
        <f t="shared" si="2"/>
        <v>2529095</v>
      </c>
      <c r="G59" s="79">
        <f t="shared" si="2"/>
        <v>2537808</v>
      </c>
      <c r="H59" s="69">
        <f t="shared" si="2"/>
        <v>2522956</v>
      </c>
      <c r="I59" s="79">
        <f t="shared" si="2"/>
        <v>2502613</v>
      </c>
      <c r="J59" s="69">
        <f t="shared" si="2"/>
        <v>2477614</v>
      </c>
      <c r="K59" s="69">
        <f>(K30+K58)</f>
        <v>2454283</v>
      </c>
      <c r="L59" s="92">
        <f>(L30+L58)</f>
        <v>2434337</v>
      </c>
      <c r="M59" s="69">
        <f>(M30+M58)</f>
        <v>2411753</v>
      </c>
      <c r="N59" s="84">
        <f>(N30+N58)</f>
        <v>2378562</v>
      </c>
    </row>
    <row r="60" spans="1:14" x14ac:dyDescent="0.3">
      <c r="N60" s="6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61" customWidth="1"/>
    <col min="15" max="15" width="19.109375" customWidth="1"/>
  </cols>
  <sheetData>
    <row r="1" spans="1:15" ht="16.5" thickBot="1" x14ac:dyDescent="0.35">
      <c r="A1" s="100" t="s">
        <v>34</v>
      </c>
      <c r="B1" s="100"/>
      <c r="C1" s="100"/>
      <c r="D1" s="100"/>
      <c r="E1" s="100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2"/>
      <c r="G3" s="76"/>
      <c r="H3" s="7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3">
        <v>14097</v>
      </c>
      <c r="G4" s="31">
        <v>14334</v>
      </c>
      <c r="H4" s="77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3">
        <v>41783</v>
      </c>
      <c r="G5" s="31">
        <v>42616</v>
      </c>
      <c r="H5" s="77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3">
        <v>67605</v>
      </c>
      <c r="G6" s="31">
        <v>69130</v>
      </c>
      <c r="H6" s="77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3">
        <v>63978</v>
      </c>
      <c r="G7" s="31">
        <v>64820</v>
      </c>
      <c r="H7" s="77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3">
        <v>37436</v>
      </c>
      <c r="G8" s="31">
        <v>38204</v>
      </c>
      <c r="H8" s="77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3">
        <v>3444</v>
      </c>
      <c r="G9" s="31">
        <v>3526</v>
      </c>
      <c r="H9" s="77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3">
        <v>94897</v>
      </c>
      <c r="G10" s="31">
        <v>96945</v>
      </c>
      <c r="H10" s="77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3">
        <v>41725</v>
      </c>
      <c r="G11" s="31">
        <v>42592</v>
      </c>
      <c r="H11" s="77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3">
        <v>16011</v>
      </c>
      <c r="G12" s="31">
        <v>16373</v>
      </c>
      <c r="H12" s="77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3">
        <v>28276</v>
      </c>
      <c r="G13" s="31">
        <v>28622</v>
      </c>
      <c r="H13" s="77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3">
        <v>29170</v>
      </c>
      <c r="G14" s="31">
        <v>29476</v>
      </c>
      <c r="H14" s="77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3">
        <v>24965</v>
      </c>
      <c r="G15" s="31">
        <v>25497</v>
      </c>
      <c r="H15" s="77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3">
        <v>30996</v>
      </c>
      <c r="G16" s="31">
        <v>31556</v>
      </c>
      <c r="H16" s="77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3">
        <v>24388</v>
      </c>
      <c r="G17" s="31">
        <v>24892</v>
      </c>
      <c r="H17" s="77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3">
        <v>9211</v>
      </c>
      <c r="G18" s="31">
        <v>9325</v>
      </c>
      <c r="H18" s="77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3">
        <v>69849</v>
      </c>
      <c r="G19" s="31">
        <v>71455</v>
      </c>
      <c r="H19" s="77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3">
        <v>29162</v>
      </c>
      <c r="G20" s="31">
        <v>29899</v>
      </c>
      <c r="H20" s="77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3">
        <v>28055</v>
      </c>
      <c r="G21" s="31">
        <v>28617</v>
      </c>
      <c r="H21" s="77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3">
        <v>27257</v>
      </c>
      <c r="G22" s="31">
        <v>27798</v>
      </c>
      <c r="H22" s="77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3">
        <v>48996</v>
      </c>
      <c r="G23" s="31">
        <v>49924</v>
      </c>
      <c r="H23" s="77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3">
        <v>28952</v>
      </c>
      <c r="G24" s="31">
        <v>29592</v>
      </c>
      <c r="H24" s="77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3">
        <v>48355</v>
      </c>
      <c r="G25" s="31">
        <v>49039</v>
      </c>
      <c r="H25" s="77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3">
        <v>17437</v>
      </c>
      <c r="G26" s="31">
        <v>17635</v>
      </c>
      <c r="H26" s="77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3">
        <v>32128</v>
      </c>
      <c r="G27" s="31">
        <v>32733</v>
      </c>
      <c r="H27" s="77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3">
        <v>28055</v>
      </c>
      <c r="G28" s="31">
        <v>28373</v>
      </c>
      <c r="H28" s="77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3">
        <v>18726</v>
      </c>
      <c r="G29" s="31">
        <v>18999</v>
      </c>
      <c r="H29" s="77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7" t="s">
        <v>31</v>
      </c>
      <c r="B30" s="5" t="s">
        <v>33</v>
      </c>
      <c r="C30" s="66">
        <f t="shared" ref="C30:I30" si="0">SUM(C4:C29)</f>
        <v>896044</v>
      </c>
      <c r="D30" s="66">
        <f t="shared" si="0"/>
        <v>892136</v>
      </c>
      <c r="E30" s="66">
        <f t="shared" si="0"/>
        <v>895793</v>
      </c>
      <c r="F30" s="74">
        <f t="shared" si="0"/>
        <v>904954</v>
      </c>
      <c r="G30" s="66">
        <f t="shared" si="0"/>
        <v>921972</v>
      </c>
      <c r="H30" s="80">
        <f t="shared" si="0"/>
        <v>929503</v>
      </c>
      <c r="I30" s="80">
        <f t="shared" si="0"/>
        <v>925144</v>
      </c>
      <c r="J30" s="81">
        <f>SUM(J4:J29)</f>
        <v>916658</v>
      </c>
      <c r="K30" s="81">
        <f>SUM(K4:K29)</f>
        <v>910920</v>
      </c>
      <c r="L30" s="81">
        <f>SUM(L4:L29)</f>
        <v>902575</v>
      </c>
      <c r="M30" s="81">
        <f>SUM(M4:M29)</f>
        <v>890500</v>
      </c>
      <c r="N30" s="81">
        <f>SUM(N4:N29)</f>
        <v>874181</v>
      </c>
    </row>
    <row r="31" spans="1:14" x14ac:dyDescent="0.3">
      <c r="A31" s="67"/>
      <c r="B31" s="5"/>
      <c r="C31" s="66"/>
      <c r="D31" s="66"/>
      <c r="E31" s="66"/>
      <c r="F31" s="74"/>
      <c r="G31" s="66"/>
      <c r="H31" s="80"/>
      <c r="I31" s="81"/>
      <c r="J31" s="81"/>
      <c r="K31" s="83"/>
      <c r="L31" s="81"/>
      <c r="M31" s="81"/>
      <c r="N31" s="85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3">
        <v>18740</v>
      </c>
      <c r="G32" s="31">
        <v>18769</v>
      </c>
      <c r="H32" s="77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3">
        <v>42057</v>
      </c>
      <c r="G33" s="31">
        <v>42454</v>
      </c>
      <c r="H33" s="77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3">
        <v>35916</v>
      </c>
      <c r="G34" s="31">
        <v>36209</v>
      </c>
      <c r="H34" s="77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3">
        <v>400101</v>
      </c>
      <c r="G35" s="31">
        <v>399445</v>
      </c>
      <c r="H35" s="77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3">
        <v>23516</v>
      </c>
      <c r="G36" s="31">
        <v>23648</v>
      </c>
      <c r="H36" s="77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3">
        <v>2663</v>
      </c>
      <c r="G37" s="31">
        <v>2791</v>
      </c>
      <c r="H37" s="77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3">
        <v>42504</v>
      </c>
      <c r="G38" s="31">
        <v>42871</v>
      </c>
      <c r="H38" s="77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3">
        <v>107407</v>
      </c>
      <c r="G39" s="31">
        <v>108281</v>
      </c>
      <c r="H39" s="77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3">
        <v>20890</v>
      </c>
      <c r="G40" s="31">
        <v>20906</v>
      </c>
      <c r="H40" s="77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3">
        <v>102789</v>
      </c>
      <c r="G41" s="31">
        <v>102870</v>
      </c>
      <c r="H41" s="77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3">
        <v>51751</v>
      </c>
      <c r="G42" s="31">
        <v>52196</v>
      </c>
      <c r="H42" s="77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3">
        <v>2673</v>
      </c>
      <c r="G43" s="31">
        <v>2698</v>
      </c>
      <c r="H43" s="77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3">
        <v>125329</v>
      </c>
      <c r="G44" s="31">
        <v>126349</v>
      </c>
      <c r="H44" s="77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3">
        <v>11000</v>
      </c>
      <c r="G45" s="31">
        <v>11201</v>
      </c>
      <c r="H45" s="77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3">
        <v>21050</v>
      </c>
      <c r="G46" s="31">
        <v>21120</v>
      </c>
      <c r="H46" s="77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3">
        <v>18966</v>
      </c>
      <c r="G47" s="31">
        <v>19196</v>
      </c>
      <c r="H47" s="77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3">
        <v>65330</v>
      </c>
      <c r="G48" s="31">
        <v>65753</v>
      </c>
      <c r="H48" s="77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3">
        <v>39702</v>
      </c>
      <c r="G49" s="31">
        <v>40088</v>
      </c>
      <c r="H49" s="77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3">
        <v>36803</v>
      </c>
      <c r="G50" s="31">
        <v>36933</v>
      </c>
      <c r="H50" s="77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3">
        <v>9272</v>
      </c>
      <c r="G51" s="31">
        <v>9419</v>
      </c>
      <c r="H51" s="77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3">
        <v>8853</v>
      </c>
      <c r="G52" s="31">
        <v>8919</v>
      </c>
      <c r="H52" s="77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3">
        <v>185407</v>
      </c>
      <c r="G53" s="31">
        <v>185495</v>
      </c>
      <c r="H53" s="77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3">
        <v>90714</v>
      </c>
      <c r="G54" s="31">
        <v>90501</v>
      </c>
      <c r="H54" s="77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3">
        <v>31458</v>
      </c>
      <c r="G55" s="31">
        <v>31729</v>
      </c>
      <c r="H55" s="77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3">
        <v>85994</v>
      </c>
      <c r="G56" s="31">
        <v>86201</v>
      </c>
      <c r="H56" s="77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3">
        <v>27683</v>
      </c>
      <c r="G57" s="31">
        <v>27735</v>
      </c>
      <c r="H57" s="77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70" t="s">
        <v>31</v>
      </c>
      <c r="B58" s="71" t="s">
        <v>32</v>
      </c>
      <c r="C58" s="65">
        <f>SUM(C32:C57)</f>
        <v>1441848</v>
      </c>
      <c r="D58" s="65">
        <f t="shared" ref="D58:F58" si="1">SUM(D32:D57)</f>
        <v>1465907</v>
      </c>
      <c r="E58" s="65">
        <f t="shared" si="1"/>
        <v>1576988</v>
      </c>
      <c r="F58" s="75">
        <f t="shared" si="1"/>
        <v>1608568</v>
      </c>
      <c r="G58" s="78">
        <f t="shared" ref="G58:N58" si="2">SUM(G32:G57)</f>
        <v>1613777</v>
      </c>
      <c r="H58" s="82">
        <f t="shared" si="2"/>
        <v>1601571</v>
      </c>
      <c r="I58" s="78">
        <f t="shared" si="2"/>
        <v>1574855</v>
      </c>
      <c r="J58" s="78">
        <f t="shared" si="2"/>
        <v>1551483</v>
      </c>
      <c r="K58" s="78">
        <f t="shared" si="2"/>
        <v>1535401</v>
      </c>
      <c r="L58" s="78">
        <f t="shared" si="2"/>
        <v>1519972</v>
      </c>
      <c r="M58" s="78">
        <f t="shared" si="2"/>
        <v>1506627</v>
      </c>
      <c r="N58" s="78">
        <f t="shared" si="2"/>
        <v>1488768</v>
      </c>
    </row>
    <row r="59" spans="1:14" x14ac:dyDescent="0.3">
      <c r="A59" s="68" t="s">
        <v>42</v>
      </c>
      <c r="B59" s="68"/>
      <c r="C59" s="69">
        <f t="shared" ref="C59:J59" si="3">SUM(C30,C58)</f>
        <v>2337892</v>
      </c>
      <c r="D59" s="69">
        <f t="shared" si="3"/>
        <v>2358043</v>
      </c>
      <c r="E59" s="69">
        <f t="shared" si="3"/>
        <v>2472781</v>
      </c>
      <c r="F59" s="69">
        <f t="shared" si="3"/>
        <v>2513522</v>
      </c>
      <c r="G59" s="79">
        <f t="shared" si="3"/>
        <v>2535749</v>
      </c>
      <c r="H59" s="69">
        <f t="shared" si="3"/>
        <v>2531074</v>
      </c>
      <c r="I59" s="69">
        <f t="shared" si="3"/>
        <v>2499999</v>
      </c>
      <c r="J59" s="69">
        <f t="shared" si="3"/>
        <v>2468141</v>
      </c>
      <c r="K59" s="69">
        <f>(K30+K58)</f>
        <v>2446321</v>
      </c>
      <c r="L59" s="69">
        <f>(L30+L58)</f>
        <v>2422547</v>
      </c>
      <c r="M59" s="69">
        <f>(M30+M58)</f>
        <v>2397127</v>
      </c>
      <c r="N59" s="84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61" customWidth="1"/>
    <col min="15" max="15" width="19.109375" customWidth="1"/>
  </cols>
  <sheetData>
    <row r="1" spans="1:15" ht="16.5" thickBot="1" x14ac:dyDescent="0.35">
      <c r="A1" s="100" t="s">
        <v>34</v>
      </c>
      <c r="B1" s="100"/>
      <c r="C1" s="100"/>
      <c r="D1" s="100"/>
      <c r="E1" s="100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3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9" t="s">
        <v>31</v>
      </c>
      <c r="B30" s="8" t="s">
        <v>33</v>
      </c>
      <c r="C30" s="50">
        <f>SUM(C4:C29)</f>
        <v>917578</v>
      </c>
      <c r="D30" s="51">
        <v>911141</v>
      </c>
      <c r="E30" s="51">
        <v>910677</v>
      </c>
      <c r="F30" s="51">
        <v>919641</v>
      </c>
      <c r="G30" s="51">
        <f>SUM(G4:G29)</f>
        <v>932333</v>
      </c>
      <c r="H30" s="51">
        <v>936695</v>
      </c>
      <c r="I30" s="51">
        <v>934273</v>
      </c>
      <c r="J30" s="51">
        <v>929158</v>
      </c>
      <c r="K30" s="51">
        <v>926591</v>
      </c>
      <c r="L30" s="51">
        <v>924141</v>
      </c>
      <c r="M30" s="51">
        <v>913873</v>
      </c>
      <c r="N30" s="31">
        <v>903520</v>
      </c>
    </row>
    <row r="31" spans="1:14" s="59" customFormat="1" ht="47.25" x14ac:dyDescent="0.3">
      <c r="A31" s="42" t="s">
        <v>39</v>
      </c>
      <c r="B31" s="43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7">
        <v>40652</v>
      </c>
      <c r="I31" s="57">
        <v>40047</v>
      </c>
      <c r="J31" s="57">
        <v>38040</v>
      </c>
      <c r="K31" s="57">
        <v>32172</v>
      </c>
      <c r="L31" s="57">
        <v>26514</v>
      </c>
      <c r="M31" s="57">
        <v>24085</v>
      </c>
      <c r="N31" s="57">
        <v>21891</v>
      </c>
    </row>
    <row r="32" spans="1:14" s="46" customFormat="1" x14ac:dyDescent="0.3">
      <c r="A32" s="44" t="s">
        <v>40</v>
      </c>
      <c r="B32" s="45" t="s">
        <v>33</v>
      </c>
      <c r="C32" s="47">
        <v>-3.7</v>
      </c>
      <c r="D32" s="47">
        <v>-4</v>
      </c>
      <c r="E32" s="47">
        <v>-4.3</v>
      </c>
      <c r="F32" s="47">
        <v>-4.5</v>
      </c>
      <c r="G32" s="47">
        <v>-4.2</v>
      </c>
      <c r="H32" s="48">
        <v>-4.2</v>
      </c>
      <c r="I32" s="48">
        <v>-4.1100000000000003</v>
      </c>
      <c r="J32" s="52">
        <v>-3.93</v>
      </c>
      <c r="K32" s="48">
        <v>-3.35</v>
      </c>
      <c r="L32" s="58">
        <v>-2.78</v>
      </c>
      <c r="M32" s="60">
        <v>-2.56</v>
      </c>
      <c r="N32" s="64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50">
        <f>SUM(C33:C58)</f>
        <v>1389407</v>
      </c>
      <c r="D59" s="51">
        <v>1399491</v>
      </c>
      <c r="E59" s="51">
        <v>1499201</v>
      </c>
      <c r="F59" s="51">
        <v>1548399</v>
      </c>
      <c r="G59" s="51">
        <v>1552124</v>
      </c>
      <c r="H59" s="51">
        <v>1537652</v>
      </c>
      <c r="I59" s="51">
        <v>1520890</v>
      </c>
      <c r="J59" s="51">
        <v>1501244</v>
      </c>
      <c r="K59" s="51">
        <f>SUM(K33:K58)</f>
        <v>1490064</v>
      </c>
      <c r="L59" s="51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3" t="s">
        <v>42</v>
      </c>
      <c r="B63" s="53"/>
      <c r="C63" s="54">
        <f>SUM(C30,C59)</f>
        <v>2306985</v>
      </c>
      <c r="D63" s="54">
        <f t="shared" ref="D63:J63" si="0">SUM(D30,D59)</f>
        <v>2310632</v>
      </c>
      <c r="E63" s="54">
        <f t="shared" si="0"/>
        <v>2409878</v>
      </c>
      <c r="F63" s="54">
        <f t="shared" si="0"/>
        <v>2468040</v>
      </c>
      <c r="G63" s="54">
        <f t="shared" si="0"/>
        <v>2484457</v>
      </c>
      <c r="H63" s="54">
        <f t="shared" si="0"/>
        <v>2474347</v>
      </c>
      <c r="I63" s="54">
        <f t="shared" si="0"/>
        <v>2455163</v>
      </c>
      <c r="J63" s="54">
        <f t="shared" si="0"/>
        <v>2430402</v>
      </c>
      <c r="K63" s="54">
        <f>(K30+K59)</f>
        <v>2416655</v>
      </c>
      <c r="L63" s="54">
        <f>(L30+L59)</f>
        <v>2407762</v>
      </c>
      <c r="M63" s="54">
        <f>(M30+M59)</f>
        <v>2385429</v>
      </c>
      <c r="N63" s="62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01" t="s">
        <v>34</v>
      </c>
      <c r="B1" s="101"/>
      <c r="C1" s="101"/>
      <c r="D1" s="101"/>
      <c r="E1" s="101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5" t="s">
        <v>42</v>
      </c>
      <c r="B60" s="18"/>
      <c r="C60" s="56">
        <f>SUM(C30,C58)</f>
        <v>2297793</v>
      </c>
      <c r="D60" s="56">
        <f t="shared" ref="D60:Z60" si="3">SUM(D30,D58)</f>
        <v>2312499</v>
      </c>
      <c r="E60" s="56">
        <f t="shared" si="3"/>
        <v>2417870</v>
      </c>
      <c r="F60" s="56">
        <f t="shared" si="3"/>
        <v>2473472</v>
      </c>
      <c r="G60" s="56">
        <f t="shared" si="3"/>
        <v>2492676</v>
      </c>
      <c r="H60" s="56">
        <f t="shared" si="3"/>
        <v>2479192</v>
      </c>
      <c r="I60" s="56">
        <f t="shared" si="3"/>
        <v>2458834</v>
      </c>
      <c r="J60" s="56">
        <f t="shared" si="3"/>
        <v>2435343</v>
      </c>
      <c r="K60" s="56">
        <f t="shared" si="3"/>
        <v>2414113</v>
      </c>
      <c r="L60" s="56">
        <f t="shared" si="3"/>
        <v>2398329</v>
      </c>
      <c r="M60" s="56">
        <f t="shared" si="3"/>
        <v>2373608</v>
      </c>
      <c r="N60" s="56">
        <f t="shared" si="3"/>
        <v>2341800</v>
      </c>
      <c r="O60" s="56">
        <f t="shared" si="3"/>
        <v>2323669</v>
      </c>
      <c r="P60" s="56">
        <f t="shared" si="3"/>
        <v>2344603</v>
      </c>
      <c r="Q60" s="56">
        <f t="shared" si="3"/>
        <v>2455880</v>
      </c>
      <c r="R60" s="56">
        <f t="shared" si="3"/>
        <v>2503199</v>
      </c>
      <c r="S60" s="56">
        <f t="shared" si="3"/>
        <v>2505377</v>
      </c>
      <c r="T60" s="56">
        <f t="shared" si="3"/>
        <v>2492010</v>
      </c>
      <c r="U60" s="56">
        <f t="shared" si="3"/>
        <v>2470552</v>
      </c>
      <c r="V60" s="56">
        <f t="shared" si="3"/>
        <v>2439095</v>
      </c>
      <c r="W60" s="56">
        <f t="shared" si="3"/>
        <v>2410919</v>
      </c>
      <c r="X60" s="56">
        <f t="shared" si="3"/>
        <v>2386255</v>
      </c>
      <c r="Y60" s="56">
        <f t="shared" si="3"/>
        <v>2357258</v>
      </c>
      <c r="Z60" s="5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2022-02-17T10:57:28Z</dcterms:modified>
</cp:coreProperties>
</file>